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980" windowHeight="7440" firstSheet="1" activeTab="1"/>
  </bookViews>
  <sheets>
    <sheet name="Обоснование цены" sheetId="1" state="hidden" r:id="rId1"/>
    <sheet name="Обоснование цены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<sst xmlns="http://schemas.openxmlformats.org/spreadsheetml/2006/main" count="71" uniqueCount="44">
  <si>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</si>
  <si>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</si>
  <si>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</si>
  <si>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</si>
  <si>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</si>
  <si>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</si>
  <si>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</si>
  <si>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</si>
  <si>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</si>
  <si>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</si>
  <si>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</si>
  <si>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</si>
  <si>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</si>
  <si>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</si>
  <si>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</si>
  <si>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</si>
  <si>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</si>
  <si>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</si>
  <si>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</si>
  <si>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</si>
  <si>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</si>
  <si>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</si>
  <si>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Камера холодильная среднетемпературная 1360/1960/2200,  4,41м3 80мм.</t>
  </si>
  <si>
    <t>Камера холодильная среднетемпературная 1960/1960/2200,  6,61м3 80мм.</t>
  </si>
  <si>
    <t>Ларь морозильный  1420/620/920,  480л,  320В</t>
  </si>
  <si>
    <t>Сплит- система 1,24кВт 6,0-13,40</t>
  </si>
  <si>
    <t>Сплит- система 0,46кВт 3,0-10,50</t>
  </si>
  <si>
    <t>Сплит- система 0,56кВт 4,0-12,50</t>
  </si>
  <si>
    <t>Шкаф морозильный 800/725/1980 0,38кВ,  700л.</t>
  </si>
  <si>
    <t>Шкаф холодильный 800/725/1980 0,48кВ, 700л.</t>
  </si>
  <si>
    <t>Шкаф холодильный 700/620/2030 0,48кВ, 500л.</t>
  </si>
  <si>
    <t>Шкаф холодильный 1600/725/1980 0,48кВ, 1400л.</t>
  </si>
  <si>
    <t>Камера низкотемпературная 1960/1960/2200,  6,61м3, толщина 80мм.</t>
  </si>
  <si>
    <t>Моноблок среднетемпературный для Камеры холодильной среднетемпературной 1360/1960/2200,  4,41м3 80мм.</t>
  </si>
  <si>
    <t>Моноблок среднетемпературный для Камеры холодильной среднетемпературной 1960/1960/2200,  6,61м3 80мм.</t>
  </si>
  <si>
    <t>Комерческое предложение №266 от 04.06.12 г.</t>
  </si>
  <si>
    <t>Комерческое предложение № СЧ-060612 от 06.06.12г.</t>
  </si>
  <si>
    <t>Комерческое предложение №42 от 04.0612 г.</t>
  </si>
  <si>
    <t>Начальник отдела мониторинга ГАУ КК "ЦОП УСЗН"</t>
  </si>
  <si>
    <t>С.А. Гусева</t>
  </si>
  <si>
    <t>Обоснование начальной (максимальной) цены договора на поставку холодильного оборудования</t>
  </si>
  <si>
    <t xml:space="preserve">к Извещению о проведении </t>
  </si>
  <si>
    <t>запроса ценовых котировок</t>
  </si>
  <si>
    <t>Приложение №3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</si>
</sst>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42" fillId="0" borderId="0" xfId="0" applyFont="1" applyAlignment="1">
      <alignment wrapText="1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42" fillId="0" borderId="0" xfId="0" applyFont="1" applyAlignment="1">
      <alignment horizontal="left" wrapText="1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18" t="s">
        <v>1</v>
      </c>
      <c r="B4" s="16" t="s">
        <v>2</v>
      </c>
      <c r="C4" s="17" t="s">
        <v>3</v>
      </c>
      <c r="D4" s="17" t="s">
        <v>4</v>
      </c>
      <c r="E4" s="19" t="s">
        <v>9</v>
      </c>
      <c r="F4" s="19"/>
      <c r="G4" s="19"/>
      <c r="H4" s="20"/>
      <c r="I4" s="20"/>
      <c r="J4" s="17" t="s">
        <v>7</v>
      </c>
      <c r="K4" s="17" t="s">
        <v>5</v>
      </c>
    </row>
    <row r="5" spans="1:11" ht="114" customHeight="1">
      <c r="A5" s="18"/>
      <c r="B5" s="16"/>
      <c r="C5" s="17"/>
      <c r="D5" s="17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17"/>
      <c r="K5" s="17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12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36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35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/>
  <mergeCells count="13">
    <mergeCell ref="J4:J5"/>
    <mergeCell ref="K4:K5"/>
    <mergeCell ref="E4:I4"/>
    <mergeCell ref="A12:J12"/>
    <mergeCell ref="B2:K2"/>
    <mergeCell ref="A15:K15"/>
    <mergeCell ref="A16:K16"/>
    <mergeCell ref="A17:K17"/>
    <mergeCell ref="A1:K1"/>
    <mergeCell ref="B4:B5"/>
    <mergeCell ref="C4:C5"/>
    <mergeCell ref="D4:D5"/>
    <mergeCell ref="A4:A5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zoomScalePageLayoutView="0" workbookViewId="0" topLeftCell="A1">
      <selection activeCell="B8" sqref="B8:B9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4.00390625" style="0" customWidth="1"/>
    <col min="4" max="4" width="5.00390625" style="0" customWidth="1"/>
    <col min="5" max="5" width="10.28125" style="0" customWidth="1"/>
    <col min="6" max="7" width="10.57421875" style="0" customWidth="1"/>
    <col min="8" max="8" width="11.28125" style="0" customWidth="1"/>
    <col min="9" max="9" width="13.57421875" style="0" customWidth="1"/>
  </cols>
  <sheetData>
    <row r="1" ht="15.75">
      <c r="G1" s="23" t="s">
        <v>43</v>
      </c>
    </row>
    <row r="2" ht="15.75">
      <c r="G2" s="23" t="s">
        <v>41</v>
      </c>
    </row>
    <row r="3" ht="15.75">
      <c r="G3" s="23" t="s">
        <v>42</v>
      </c>
    </row>
    <row r="4" ht="15.75">
      <c r="G4" s="23"/>
    </row>
    <row r="5" spans="1:9" ht="18.75" customHeight="1">
      <c r="A5" s="15" t="s">
        <v>40</v>
      </c>
      <c r="B5" s="15"/>
      <c r="C5" s="15"/>
      <c r="D5" s="15"/>
      <c r="E5" s="15"/>
      <c r="F5" s="15"/>
      <c r="G5" s="15"/>
      <c r="H5" s="15"/>
      <c r="I5" s="15"/>
    </row>
    <row r="6" spans="1:9" ht="15.75">
      <c r="A6" s="1"/>
      <c r="B6" s="13" t="s">
        <v>0</v>
      </c>
      <c r="C6" s="13"/>
      <c r="D6" s="13"/>
      <c r="E6" s="13"/>
      <c r="F6" s="13"/>
      <c r="G6" s="13"/>
      <c r="H6" s="13"/>
      <c r="I6" s="13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18" t="s">
        <v>1</v>
      </c>
      <c r="B8" s="16" t="s">
        <v>2</v>
      </c>
      <c r="C8" s="17" t="s">
        <v>3</v>
      </c>
      <c r="D8" s="17" t="s">
        <v>4</v>
      </c>
      <c r="E8" s="19" t="s">
        <v>9</v>
      </c>
      <c r="F8" s="19"/>
      <c r="G8" s="20"/>
      <c r="H8" s="17" t="s">
        <v>7</v>
      </c>
      <c r="I8" s="17" t="s">
        <v>5</v>
      </c>
    </row>
    <row r="9" spans="1:9" ht="128.25" customHeight="1">
      <c r="A9" s="18"/>
      <c r="B9" s="16"/>
      <c r="C9" s="17"/>
      <c r="D9" s="17"/>
      <c r="E9" s="6" t="s">
        <v>35</v>
      </c>
      <c r="F9" s="6" t="s">
        <v>36</v>
      </c>
      <c r="G9" s="6" t="s">
        <v>37</v>
      </c>
      <c r="H9" s="17"/>
      <c r="I9" s="17"/>
    </row>
    <row r="10" spans="1:9" ht="48" customHeight="1">
      <c r="A10" s="2">
        <v>1</v>
      </c>
      <c r="B10" s="3" t="s">
        <v>22</v>
      </c>
      <c r="C10" s="3" t="s">
        <v>6</v>
      </c>
      <c r="D10" s="5">
        <v>1</v>
      </c>
      <c r="E10" s="4">
        <v>63000</v>
      </c>
      <c r="F10" s="4">
        <v>63000</v>
      </c>
      <c r="G10" s="4">
        <v>61546</v>
      </c>
      <c r="H10" s="4">
        <f>AVERAGE(E10:G10)</f>
        <v>62515.333333333336</v>
      </c>
      <c r="I10" s="4">
        <f>D10*H10</f>
        <v>62515.333333333336</v>
      </c>
    </row>
    <row r="11" spans="1:9" ht="45">
      <c r="A11" s="2">
        <v>2</v>
      </c>
      <c r="B11" s="3" t="s">
        <v>23</v>
      </c>
      <c r="C11" s="3" t="s">
        <v>6</v>
      </c>
      <c r="D11" s="5">
        <v>3</v>
      </c>
      <c r="E11" s="4">
        <v>74000</v>
      </c>
      <c r="F11" s="4">
        <v>73150</v>
      </c>
      <c r="G11" s="4">
        <v>71452.67</v>
      </c>
      <c r="H11" s="4">
        <f aca="true" t="shared" si="0" ref="H11:H22">AVERAGE(E11:G11)</f>
        <v>72867.55666666666</v>
      </c>
      <c r="I11" s="4">
        <f aca="true" t="shared" si="1" ref="I11:I22">D11*H11</f>
        <v>218602.66999999998</v>
      </c>
    </row>
    <row r="12" spans="1:9" ht="31.5" customHeight="1">
      <c r="A12" s="2">
        <v>3</v>
      </c>
      <c r="B12" s="3" t="s">
        <v>24</v>
      </c>
      <c r="C12" s="3" t="s">
        <v>6</v>
      </c>
      <c r="D12" s="5">
        <v>6</v>
      </c>
      <c r="E12" s="4">
        <v>27500</v>
      </c>
      <c r="F12" s="4">
        <v>29000</v>
      </c>
      <c r="G12" s="4">
        <v>27485.67</v>
      </c>
      <c r="H12" s="4">
        <f t="shared" si="0"/>
        <v>27995.22333333333</v>
      </c>
      <c r="I12" s="4">
        <f t="shared" si="1"/>
        <v>167971.34</v>
      </c>
    </row>
    <row r="13" spans="1:9" ht="20.25" customHeight="1">
      <c r="A13" s="2">
        <v>4</v>
      </c>
      <c r="B13" s="3" t="s">
        <v>25</v>
      </c>
      <c r="C13" s="3" t="s">
        <v>6</v>
      </c>
      <c r="D13" s="5">
        <v>1</v>
      </c>
      <c r="E13" s="4">
        <v>77000</v>
      </c>
      <c r="F13" s="4">
        <v>77230</v>
      </c>
      <c r="G13" s="4">
        <v>76679</v>
      </c>
      <c r="H13" s="4">
        <f t="shared" si="0"/>
        <v>76969.66666666667</v>
      </c>
      <c r="I13" s="4">
        <f t="shared" si="1"/>
        <v>76969.66666666667</v>
      </c>
    </row>
    <row r="14" spans="1:9" ht="20.25" customHeight="1">
      <c r="A14" s="2">
        <v>5</v>
      </c>
      <c r="B14" s="3" t="s">
        <v>26</v>
      </c>
      <c r="C14" s="3" t="s">
        <v>6</v>
      </c>
      <c r="D14" s="5">
        <v>1</v>
      </c>
      <c r="E14" s="4">
        <v>51900</v>
      </c>
      <c r="F14" s="4">
        <v>51999</v>
      </c>
      <c r="G14" s="4">
        <v>51765</v>
      </c>
      <c r="H14" s="4">
        <f t="shared" si="0"/>
        <v>51888</v>
      </c>
      <c r="I14" s="4">
        <f t="shared" si="1"/>
        <v>51888</v>
      </c>
    </row>
    <row r="15" spans="1:9" ht="22.5" customHeight="1">
      <c r="A15" s="2">
        <v>6</v>
      </c>
      <c r="B15" s="3" t="s">
        <v>27</v>
      </c>
      <c r="C15" s="3" t="s">
        <v>6</v>
      </c>
      <c r="D15" s="5">
        <v>1</v>
      </c>
      <c r="E15" s="4">
        <v>55100</v>
      </c>
      <c r="F15" s="4">
        <v>55333</v>
      </c>
      <c r="G15" s="4">
        <v>54651</v>
      </c>
      <c r="H15" s="4">
        <f t="shared" si="0"/>
        <v>55028</v>
      </c>
      <c r="I15" s="4">
        <f t="shared" si="1"/>
        <v>55028</v>
      </c>
    </row>
    <row r="16" spans="1:9" ht="30" customHeight="1">
      <c r="A16" s="2">
        <v>7</v>
      </c>
      <c r="B16" s="3" t="s">
        <v>28</v>
      </c>
      <c r="C16" s="3" t="s">
        <v>6</v>
      </c>
      <c r="D16" s="5">
        <v>3</v>
      </c>
      <c r="E16" s="4">
        <v>47000</v>
      </c>
      <c r="F16" s="4">
        <v>45900</v>
      </c>
      <c r="G16" s="4">
        <v>45822</v>
      </c>
      <c r="H16" s="4">
        <f t="shared" si="0"/>
        <v>46240.666666666664</v>
      </c>
      <c r="I16" s="4">
        <f t="shared" si="1"/>
        <v>138722</v>
      </c>
    </row>
    <row r="17" spans="1:9" ht="32.25" customHeight="1">
      <c r="A17" s="2">
        <v>8</v>
      </c>
      <c r="B17" s="3" t="s">
        <v>29</v>
      </c>
      <c r="C17" s="3" t="s">
        <v>6</v>
      </c>
      <c r="D17" s="5">
        <v>7</v>
      </c>
      <c r="E17" s="4">
        <v>38000</v>
      </c>
      <c r="F17" s="4">
        <v>36600</v>
      </c>
      <c r="G17" s="4">
        <v>36411.57</v>
      </c>
      <c r="H17" s="4">
        <f t="shared" si="0"/>
        <v>37003.85666666667</v>
      </c>
      <c r="I17" s="4">
        <f t="shared" si="1"/>
        <v>259026.99666666667</v>
      </c>
    </row>
    <row r="18" spans="1:9" ht="30" customHeight="1">
      <c r="A18" s="2">
        <v>9</v>
      </c>
      <c r="B18" s="3" t="s">
        <v>30</v>
      </c>
      <c r="C18" s="3" t="s">
        <v>6</v>
      </c>
      <c r="D18" s="5">
        <v>5</v>
      </c>
      <c r="E18" s="4">
        <v>34900</v>
      </c>
      <c r="F18" s="4">
        <v>35100</v>
      </c>
      <c r="G18" s="4">
        <v>34869.4</v>
      </c>
      <c r="H18" s="4">
        <f t="shared" si="0"/>
        <v>34956.46666666667</v>
      </c>
      <c r="I18" s="4">
        <f t="shared" si="1"/>
        <v>174782.33333333334</v>
      </c>
    </row>
    <row r="19" spans="1:9" ht="30" customHeight="1">
      <c r="A19" s="2">
        <v>10</v>
      </c>
      <c r="B19" s="3" t="s">
        <v>31</v>
      </c>
      <c r="C19" s="3" t="s">
        <v>6</v>
      </c>
      <c r="D19" s="5">
        <v>2</v>
      </c>
      <c r="E19" s="4">
        <v>53000</v>
      </c>
      <c r="F19" s="4">
        <v>51700</v>
      </c>
      <c r="G19" s="4">
        <v>51537</v>
      </c>
      <c r="H19" s="4">
        <f>AVERAGE(E19:G19)</f>
        <v>52079</v>
      </c>
      <c r="I19" s="4">
        <f>D19*H19</f>
        <v>104158</v>
      </c>
    </row>
    <row r="20" spans="1:9" ht="32.25" customHeight="1">
      <c r="A20" s="2">
        <v>11</v>
      </c>
      <c r="B20" s="3" t="s">
        <v>32</v>
      </c>
      <c r="C20" s="3" t="s">
        <v>6</v>
      </c>
      <c r="D20" s="5">
        <v>2</v>
      </c>
      <c r="E20" s="4">
        <v>67100</v>
      </c>
      <c r="F20" s="4">
        <v>69400</v>
      </c>
      <c r="G20" s="4">
        <v>66816.5</v>
      </c>
      <c r="H20" s="4">
        <f t="shared" si="0"/>
        <v>67772.16666666667</v>
      </c>
      <c r="I20" s="4">
        <f t="shared" si="1"/>
        <v>135544.33333333334</v>
      </c>
    </row>
    <row r="21" spans="1:9" ht="61.5" customHeight="1">
      <c r="A21" s="2">
        <v>12</v>
      </c>
      <c r="B21" s="3" t="s">
        <v>33</v>
      </c>
      <c r="C21" s="3" t="s">
        <v>6</v>
      </c>
      <c r="D21" s="5">
        <v>1</v>
      </c>
      <c r="E21" s="4">
        <v>45700</v>
      </c>
      <c r="F21" s="4">
        <v>45576</v>
      </c>
      <c r="G21" s="4">
        <v>45098</v>
      </c>
      <c r="H21" s="4">
        <f t="shared" si="0"/>
        <v>45458</v>
      </c>
      <c r="I21" s="4">
        <f t="shared" si="1"/>
        <v>45458</v>
      </c>
    </row>
    <row r="22" spans="1:9" ht="60.75" customHeight="1">
      <c r="A22" s="2">
        <v>13</v>
      </c>
      <c r="B22" s="3" t="s">
        <v>34</v>
      </c>
      <c r="C22" s="3" t="s">
        <v>6</v>
      </c>
      <c r="D22" s="5">
        <v>1</v>
      </c>
      <c r="E22" s="4">
        <v>48200</v>
      </c>
      <c r="F22" s="4">
        <v>49328</v>
      </c>
      <c r="G22" s="4">
        <v>47588</v>
      </c>
      <c r="H22" s="4">
        <f t="shared" si="0"/>
        <v>48372</v>
      </c>
      <c r="I22" s="4">
        <f t="shared" si="1"/>
        <v>48372</v>
      </c>
    </row>
    <row r="23" spans="1:9" ht="15" customHeight="1">
      <c r="A23" s="12" t="s">
        <v>8</v>
      </c>
      <c r="B23" s="12"/>
      <c r="C23" s="12"/>
      <c r="D23" s="12"/>
      <c r="E23" s="12"/>
      <c r="F23" s="12"/>
      <c r="G23" s="12"/>
      <c r="H23" s="12"/>
      <c r="I23" s="7">
        <f>SUM(I10:I22)</f>
        <v>1539038.673333333</v>
      </c>
    </row>
    <row r="26" spans="1:12" ht="15.75">
      <c r="A26" s="21" t="s">
        <v>38</v>
      </c>
      <c r="B26" s="21"/>
      <c r="C26" s="21"/>
      <c r="D26" s="21"/>
      <c r="E26" s="21"/>
      <c r="F26" s="10"/>
      <c r="G26" s="22" t="s">
        <v>39</v>
      </c>
      <c r="H26" s="22"/>
      <c r="I26" s="22"/>
      <c r="J26" s="11"/>
      <c r="K26" s="11"/>
      <c r="L26" s="11"/>
    </row>
    <row r="27" spans="1:9" ht="15.75">
      <c r="A27" s="9"/>
      <c r="B27" s="9"/>
      <c r="C27" s="9"/>
      <c r="D27" s="9"/>
      <c r="E27" s="9"/>
      <c r="F27" s="9"/>
      <c r="G27" s="9"/>
      <c r="H27" s="9"/>
      <c r="I27" s="9"/>
    </row>
    <row r="28" spans="1:9" ht="15.75">
      <c r="A28" s="9"/>
      <c r="B28" s="9"/>
      <c r="C28" s="9"/>
      <c r="D28" s="9"/>
      <c r="E28" s="9"/>
      <c r="F28" s="9"/>
      <c r="G28" s="9"/>
      <c r="H28" s="9"/>
      <c r="I28" s="9"/>
    </row>
  </sheetData>
  <sheetProtection/>
  <mergeCells count="12">
    <mergeCell ref="A5:I5"/>
    <mergeCell ref="B6:I6"/>
    <mergeCell ref="A8:A9"/>
    <mergeCell ref="B8:B9"/>
    <mergeCell ref="C8:C9"/>
    <mergeCell ref="D8:D9"/>
    <mergeCell ref="E8:G8"/>
    <mergeCell ref="H8:H9"/>
    <mergeCell ref="I8:I9"/>
    <mergeCell ref="A26:E26"/>
    <mergeCell ref="G26:I26"/>
    <mergeCell ref="A23:H2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User65</cp:lastModifiedBy>
  <cp:lastPrinted>2012-06-06T10:08:30Z</cp:lastPrinted>
  <dcterms:created xsi:type="dcterms:W3CDTF">2012-05-14T14:53:32Z</dcterms:created>
  <dcterms:modified xsi:type="dcterms:W3CDTF">2012-06-20T08:26:32Z</dcterms:modified>
  <cp:category/>
  <cp:version/>
  <cp:contentType/>
  <cp:contentStatus/>
</cp:coreProperties>
</file>